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76" windowWidth="15384" windowHeight="48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<sst xmlns="http://schemas.openxmlformats.org/spreadsheetml/2006/main" count="41" uniqueCount="21">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</sst>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0"/>
    </font>
    <font>
      <i/>
      <sz val="10"/>
      <color indexed="8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45" fillId="0" borderId="10" xfId="0" applyNumberFormat="1" applyFont="1" applyBorder="1" applyAlignment="1" applyProtection="1">
      <alignment vertical="center" wrapText="1"/>
      <protection locked="0"/>
    </xf>
    <xf numFmtId="3" fontId="45" fillId="0" borderId="11" xfId="0" applyNumberFormat="1" applyFont="1" applyBorder="1" applyAlignment="1" applyProtection="1">
      <alignment vertical="center" wrapText="1"/>
      <protection locked="0"/>
    </xf>
    <xf numFmtId="3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textRotation="90" wrapText="1"/>
      <protection/>
    </xf>
    <xf numFmtId="169" fontId="45" fillId="0" borderId="13" xfId="0" applyNumberFormat="1" applyFont="1" applyBorder="1" applyAlignment="1" applyProtection="1" quotePrefix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3" fontId="47" fillId="0" borderId="15" xfId="0" applyNumberFormat="1" applyFont="1" applyBorder="1" applyAlignment="1" applyProtection="1">
      <alignment horizontal="right" vertical="center" wrapText="1"/>
      <protection locked="0"/>
    </xf>
    <xf numFmtId="3" fontId="47" fillId="0" borderId="16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/>
    </xf>
    <xf numFmtId="3" fontId="47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49" fillId="0" borderId="12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45" fillId="0" borderId="17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9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324475"/>
    <xdr:sp>
      <xdr:nvSpPr>
        <xdr:cNvPr id="1" name="Text Box 1"/>
        <xdr:cNvSpPr txBox="1">
          <a:spLocks noChangeArrowheads="1"/>
        </xdr:cNvSpPr>
      </xdr:nvSpPr>
      <xdr:spPr>
        <a:xfrm>
          <a:off x="28575" y="7429500"/>
          <a:ext cx="4638675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midweek services except weddings, funerals, and special one-off/irregular services (see right-hand panel).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'Code' column . Report all actual attendance:
     B = baptism service
     F = fresh expression of worship
     V = live internet/phone service of worship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midweek service and then add 1 to the number in column 6, for each </a:t>
          </a:r>
          <a:r>
            <a:rPr lang="en-US" cap="none" sz="10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non-Sunday attendance’ (column 7) = total adults, or children, attending all the services during the midweek period (columns 1 – 5)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While it is possible for the Total to be zero (i.e. everyone who attended a midweek service had also attended a preceding Sunday service), it can never be a negative number.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439025"/>
          <a:ext cx="4457700" cy="572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attendees and not just those receiving communion.
- All baptism services.
- Fresh expressions of church where there is a realistic expectation of regular and committed giving by at least one tenth of the congregation.
- Live services held or streamed over internet or phone services (e.g.Zoom, etc.)
- Special services of public worship (e.g. at Easter, Remembrance and Christmas).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1.75">
      <c r="A1" s="4" t="str">
        <f>CONCATENATE("RETURN OF CHURCH ATTENDANCE – ",Z1," QUARTER IN ",Z2)</f>
        <v>RETURN OF CHURCH ATTENDANCE – 1st QUARTER IN 2022</v>
      </c>
      <c r="B1" s="4"/>
      <c r="S1" s="7"/>
      <c r="T1" s="7" t="s">
        <v>16</v>
      </c>
      <c r="Z1" s="24" t="str">
        <f>IF(Z3&lt;4,"1st",IF(Z3&lt;7,"2nd",IF(Z3&lt;10,"3rd","4th")))</f>
        <v>1st</v>
      </c>
    </row>
    <row r="2" spans="1:26" ht="15.75">
      <c r="A2" s="18"/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Z2" s="24">
        <f>YEAR(A10)</f>
        <v>2022</v>
      </c>
    </row>
    <row r="3" spans="1:26" ht="15.75">
      <c r="A3" s="18" t="s">
        <v>8</v>
      </c>
      <c r="B3" s="18"/>
      <c r="C3" s="41"/>
      <c r="D3" s="42"/>
      <c r="E3" s="42"/>
      <c r="F3" s="42"/>
      <c r="G3" s="42"/>
      <c r="H3" s="42"/>
      <c r="I3" s="42"/>
      <c r="J3" s="16"/>
      <c r="K3" s="17" t="s">
        <v>9</v>
      </c>
      <c r="L3" s="43"/>
      <c r="M3" s="42"/>
      <c r="N3" s="19"/>
      <c r="O3" s="17" t="s">
        <v>13</v>
      </c>
      <c r="P3" s="16"/>
      <c r="Q3" s="16"/>
      <c r="R3" s="16"/>
      <c r="S3" s="16"/>
      <c r="Z3" s="24">
        <f>MONTH(A10)</f>
        <v>1</v>
      </c>
    </row>
    <row r="4" spans="1:26" ht="15.75">
      <c r="A4" s="18"/>
      <c r="B4" s="18"/>
      <c r="C4" s="16"/>
      <c r="D4" s="5"/>
      <c r="G4" s="16"/>
      <c r="H4" s="16"/>
      <c r="I4" s="16"/>
      <c r="J4" s="16"/>
      <c r="K4" s="16"/>
      <c r="M4" s="16"/>
      <c r="N4" s="16"/>
      <c r="O4" s="20" t="s">
        <v>14</v>
      </c>
      <c r="P4" s="43"/>
      <c r="Q4" s="42"/>
      <c r="R4" s="42"/>
      <c r="S4" s="42"/>
      <c r="T4" s="42"/>
      <c r="Z4" s="24"/>
    </row>
    <row r="5" spans="1:19" ht="15.75">
      <c r="A5" s="21"/>
      <c r="B5" s="21"/>
      <c r="C5" s="19"/>
      <c r="D5" s="5"/>
      <c r="G5" s="19"/>
      <c r="H5" s="19"/>
      <c r="I5" s="19"/>
      <c r="J5" s="19"/>
      <c r="K5" s="19"/>
      <c r="M5" s="19"/>
      <c r="N5" s="19"/>
      <c r="O5" s="22"/>
      <c r="P5" s="22"/>
      <c r="Q5" s="22"/>
      <c r="R5" s="22"/>
      <c r="S5" s="22"/>
    </row>
    <row r="6" spans="1:20" ht="15.75">
      <c r="A6" s="17" t="s">
        <v>10</v>
      </c>
      <c r="B6" s="18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19"/>
      <c r="O6" s="20" t="s">
        <v>15</v>
      </c>
      <c r="P6" s="43"/>
      <c r="Q6" s="42"/>
      <c r="R6" s="42"/>
      <c r="S6" s="42"/>
      <c r="T6" s="42"/>
    </row>
    <row r="7" spans="1:20" ht="16.5" customHeight="1" thickBot="1">
      <c r="A7" s="8" t="s">
        <v>0</v>
      </c>
      <c r="B7" s="35">
        <v>1</v>
      </c>
      <c r="C7" s="35"/>
      <c r="D7" s="35"/>
      <c r="E7" s="36">
        <v>2</v>
      </c>
      <c r="F7" s="36"/>
      <c r="G7" s="36"/>
      <c r="H7" s="36">
        <v>3</v>
      </c>
      <c r="I7" s="36"/>
      <c r="J7" s="36"/>
      <c r="K7" s="36">
        <v>4</v>
      </c>
      <c r="L7" s="36"/>
      <c r="M7" s="36"/>
      <c r="N7" s="36">
        <v>5</v>
      </c>
      <c r="O7" s="36"/>
      <c r="P7" s="36"/>
      <c r="Q7" s="36">
        <v>6</v>
      </c>
      <c r="R7" s="36"/>
      <c r="S7" s="36">
        <v>7</v>
      </c>
      <c r="T7" s="36"/>
    </row>
    <row r="8" spans="1:20" ht="54.75" customHeight="1" thickBot="1">
      <c r="A8" s="31" t="s">
        <v>17</v>
      </c>
      <c r="B8" s="32" t="s">
        <v>18</v>
      </c>
      <c r="C8" s="33"/>
      <c r="D8" s="34"/>
      <c r="E8" s="32" t="s">
        <v>18</v>
      </c>
      <c r="F8" s="33"/>
      <c r="G8" s="34"/>
      <c r="H8" s="32" t="s">
        <v>18</v>
      </c>
      <c r="I8" s="33"/>
      <c r="J8" s="34"/>
      <c r="K8" s="32" t="s">
        <v>18</v>
      </c>
      <c r="L8" s="33"/>
      <c r="M8" s="34"/>
      <c r="N8" s="32" t="s">
        <v>18</v>
      </c>
      <c r="O8" s="33"/>
      <c r="P8" s="34"/>
      <c r="Q8" s="39" t="s">
        <v>19</v>
      </c>
      <c r="R8" s="40"/>
      <c r="S8" s="37" t="s">
        <v>20</v>
      </c>
      <c r="T8" s="38"/>
    </row>
    <row r="9" spans="1:20" ht="39.75" customHeight="1" thickBot="1">
      <c r="A9" s="29">
        <f>IF(WEEKDAY(A10)=2,"","start date error")</f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0" ht="25.5" customHeight="1" thickBot="1">
      <c r="A10" s="12">
        <v>44564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5">
        <f>SUM(B10,E10,H10,K10,N10)-Q10</f>
        <v>0</v>
      </c>
      <c r="T10" s="26">
        <f>SUM(C10,F10,I10,L10,O10)-R10</f>
        <v>0</v>
      </c>
    </row>
    <row r="11" spans="1:20" ht="25.5" customHeight="1" thickBot="1">
      <c r="A11" s="12">
        <f>A10+7</f>
        <v>44571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5">
        <f aca="true" t="shared" si="0" ref="S11:S23">SUM(B11,E11,H11,K11,N11)-Q11</f>
        <v>0</v>
      </c>
      <c r="T11" s="26">
        <f aca="true" t="shared" si="1" ref="T11:T23">SUM(C11,F11,I11,L11,O11)-R11</f>
        <v>0</v>
      </c>
    </row>
    <row r="12" spans="1:20" ht="25.5" customHeight="1" thickBot="1">
      <c r="A12" s="12">
        <f aca="true" t="shared" si="2" ref="A12:A22">A11+7</f>
        <v>44578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5">
        <f t="shared" si="0"/>
        <v>0</v>
      </c>
      <c r="T12" s="26">
        <f t="shared" si="1"/>
        <v>0</v>
      </c>
    </row>
    <row r="13" spans="1:20" ht="25.5" customHeight="1" thickBot="1">
      <c r="A13" s="12">
        <f t="shared" si="2"/>
        <v>44585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5">
        <f t="shared" si="0"/>
        <v>0</v>
      </c>
      <c r="T13" s="26">
        <f t="shared" si="1"/>
        <v>0</v>
      </c>
    </row>
    <row r="14" spans="1:20" ht="25.5" customHeight="1" thickBot="1">
      <c r="A14" s="12">
        <f t="shared" si="2"/>
        <v>44592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5">
        <f t="shared" si="0"/>
        <v>0</v>
      </c>
      <c r="T14" s="26">
        <f t="shared" si="1"/>
        <v>0</v>
      </c>
    </row>
    <row r="15" spans="1:20" ht="25.5" customHeight="1" thickBot="1">
      <c r="A15" s="12">
        <f t="shared" si="2"/>
        <v>44599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5">
        <f t="shared" si="0"/>
        <v>0</v>
      </c>
      <c r="T15" s="26">
        <f t="shared" si="1"/>
        <v>0</v>
      </c>
    </row>
    <row r="16" spans="1:20" ht="25.5" customHeight="1" thickBot="1">
      <c r="A16" s="12">
        <f t="shared" si="2"/>
        <v>44606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5">
        <f t="shared" si="0"/>
        <v>0</v>
      </c>
      <c r="T16" s="26">
        <f t="shared" si="1"/>
        <v>0</v>
      </c>
    </row>
    <row r="17" spans="1:20" ht="25.5" customHeight="1" thickBot="1">
      <c r="A17" s="12">
        <f t="shared" si="2"/>
        <v>44613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5">
        <f t="shared" si="0"/>
        <v>0</v>
      </c>
      <c r="T17" s="26">
        <f t="shared" si="1"/>
        <v>0</v>
      </c>
    </row>
    <row r="18" spans="1:20" ht="25.5" customHeight="1" thickBot="1">
      <c r="A18" s="12">
        <f t="shared" si="2"/>
        <v>44620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5">
        <f t="shared" si="0"/>
        <v>0</v>
      </c>
      <c r="T18" s="26">
        <f t="shared" si="1"/>
        <v>0</v>
      </c>
    </row>
    <row r="19" spans="1:20" ht="25.5" customHeight="1" thickBot="1">
      <c r="A19" s="12">
        <f t="shared" si="2"/>
        <v>44627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5">
        <f t="shared" si="0"/>
        <v>0</v>
      </c>
      <c r="T19" s="26">
        <f t="shared" si="1"/>
        <v>0</v>
      </c>
    </row>
    <row r="20" spans="1:20" ht="25.5" customHeight="1" thickBot="1">
      <c r="A20" s="12">
        <f t="shared" si="2"/>
        <v>44634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5">
        <f t="shared" si="0"/>
        <v>0</v>
      </c>
      <c r="T20" s="26">
        <f t="shared" si="1"/>
        <v>0</v>
      </c>
    </row>
    <row r="21" spans="1:20" ht="25.5" customHeight="1" thickBot="1">
      <c r="A21" s="12">
        <f t="shared" si="2"/>
        <v>44641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5">
        <f t="shared" si="0"/>
        <v>0</v>
      </c>
      <c r="T21" s="26">
        <f t="shared" si="1"/>
        <v>0</v>
      </c>
    </row>
    <row r="22" spans="1:20" ht="25.5" customHeight="1" thickBot="1">
      <c r="A22" s="12">
        <f t="shared" si="2"/>
        <v>44648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5">
        <f t="shared" si="0"/>
        <v>0</v>
      </c>
      <c r="T22" s="26">
        <f t="shared" si="1"/>
        <v>0</v>
      </c>
    </row>
    <row r="23" spans="1:20" s="6" customFormat="1" ht="24.75" customHeight="1" thickBot="1">
      <c r="A23" s="13" t="s">
        <v>1</v>
      </c>
      <c r="B23" s="28">
        <f>SUM(B10:B22)</f>
        <v>0</v>
      </c>
      <c r="C23" s="27">
        <f>SUM(C10:C22)</f>
        <v>0</v>
      </c>
      <c r="D23" s="30"/>
      <c r="E23" s="28">
        <f>SUM(E10:E22)</f>
        <v>0</v>
      </c>
      <c r="F23" s="27">
        <f>SUM(F10:F22)</f>
        <v>0</v>
      </c>
      <c r="G23" s="30"/>
      <c r="H23" s="28">
        <f>SUM(H10:H22)</f>
        <v>0</v>
      </c>
      <c r="I23" s="27">
        <f>SUM(I10:I22)</f>
        <v>0</v>
      </c>
      <c r="J23" s="30"/>
      <c r="K23" s="28">
        <f>SUM(K10:K22)</f>
        <v>0</v>
      </c>
      <c r="L23" s="27">
        <f>SUM(L10:L22)</f>
        <v>0</v>
      </c>
      <c r="M23" s="30"/>
      <c r="N23" s="28">
        <f>SUM(N10:N22)</f>
        <v>0</v>
      </c>
      <c r="O23" s="27">
        <f>SUM(O10:O22)</f>
        <v>0</v>
      </c>
      <c r="P23" s="30"/>
      <c r="Q23" s="28">
        <f>SUM(Q10:Q22)</f>
        <v>0</v>
      </c>
      <c r="R23" s="27">
        <f>SUM(R10:R22)</f>
        <v>0</v>
      </c>
      <c r="S23" s="25">
        <f t="shared" si="0"/>
        <v>0</v>
      </c>
      <c r="T23" s="26">
        <f t="shared" si="1"/>
        <v>0</v>
      </c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3"/>
      <c r="P25" s="23"/>
      <c r="Q25" s="23"/>
      <c r="R25" s="23"/>
      <c r="S25" s="23"/>
      <c r="T25" s="23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3"/>
      <c r="P26" s="23"/>
      <c r="Q26" s="23"/>
      <c r="R26" s="23"/>
      <c r="S26" s="23"/>
      <c r="T26" s="23"/>
    </row>
    <row r="27" spans="1:9" ht="6.75" customHeight="1">
      <c r="A27" s="8"/>
      <c r="B27" s="8"/>
      <c r="E27" s="14"/>
      <c r="F27" s="14"/>
      <c r="H27" s="14"/>
      <c r="I27" s="14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6" ht="17.25">
      <c r="B56" s="15" t="s">
        <v>11</v>
      </c>
    </row>
    <row r="57" ht="17.25">
      <c r="B57" s="15" t="s">
        <v>2</v>
      </c>
    </row>
    <row r="58" ht="17.25">
      <c r="B58" s="15" t="s">
        <v>3</v>
      </c>
    </row>
    <row r="59" ht="17.25">
      <c r="B59" s="15" t="s">
        <v>4</v>
      </c>
    </row>
    <row r="60" ht="17.25">
      <c r="B60" s="15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Q7:R7"/>
    <mergeCell ref="S7:T7"/>
    <mergeCell ref="S8:T8"/>
    <mergeCell ref="Q8:R8"/>
    <mergeCell ref="N8:P8"/>
    <mergeCell ref="N7:P7"/>
    <mergeCell ref="K8:M8"/>
    <mergeCell ref="H8:J8"/>
    <mergeCell ref="E8:G8"/>
    <mergeCell ref="B8:D8"/>
    <mergeCell ref="B7:D7"/>
    <mergeCell ref="E7:G7"/>
    <mergeCell ref="H7:J7"/>
    <mergeCell ref="K7:M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2016-11-30T13:01:32Z</cp:lastPrinted>
  <dcterms:created xsi:type="dcterms:W3CDTF">2013-04-05T07:42:20Z</dcterms:created>
  <dcterms:modified xsi:type="dcterms:W3CDTF">2022-01-05T09:06:50Z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